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 activeTab="2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I12" i="3"/>
  <c r="I11"/>
  <c r="I10"/>
  <c r="I14"/>
  <c r="I5"/>
  <c r="I4"/>
  <c r="I3"/>
  <c r="I6"/>
  <c r="I7"/>
  <c r="I8"/>
  <c r="I9"/>
  <c r="I13"/>
  <c r="I2"/>
  <c r="H15"/>
  <c r="G15"/>
  <c r="C15"/>
  <c r="F15"/>
  <c r="E15"/>
  <c r="D15"/>
  <c r="B15"/>
  <c r="H38" i="2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D41"/>
  <c r="C41"/>
  <c r="B40"/>
  <c r="B41" s="1"/>
  <c r="C40"/>
  <c r="D40"/>
  <c r="E40"/>
  <c r="F40"/>
  <c r="F41" s="1"/>
  <c r="G40"/>
  <c r="G41" s="1"/>
  <c r="I4" i="1"/>
  <c r="I3"/>
  <c r="I2"/>
  <c r="I8"/>
  <c r="I12"/>
  <c r="I11"/>
  <c r="I10"/>
  <c r="I9"/>
  <c r="I7"/>
  <c r="I6"/>
  <c r="I5"/>
  <c r="I15" i="3" l="1"/>
</calcChain>
</file>

<file path=xl/sharedStrings.xml><?xml version="1.0" encoding="utf-8"?>
<sst xmlns="http://schemas.openxmlformats.org/spreadsheetml/2006/main" count="68" uniqueCount="68">
  <si>
    <t>PAR/DATO</t>
  </si>
  <si>
    <t>ØYVIND/TOR HENNING</t>
  </si>
  <si>
    <t>KJELL INGE/ANDERS</t>
  </si>
  <si>
    <t>SJUR/MARIUSZ</t>
  </si>
  <si>
    <t>KJELL/SVEIN</t>
  </si>
  <si>
    <t>JERMUND/ARVID</t>
  </si>
  <si>
    <t>KJELL/BARBRA</t>
  </si>
  <si>
    <t>GULLSTEIN/OLAV</t>
  </si>
  <si>
    <t>ØYSTEIN/INGE</t>
  </si>
  <si>
    <t>TORBJØRN/KAI</t>
  </si>
  <si>
    <t>OVE/BJØRN EGIL</t>
  </si>
  <si>
    <t>MAGNAR/RUNE</t>
  </si>
  <si>
    <t>NESS</t>
  </si>
  <si>
    <t>OKTOBER</t>
  </si>
  <si>
    <t>NOV</t>
  </si>
  <si>
    <t>DES</t>
  </si>
  <si>
    <t>JANUAR</t>
  </si>
  <si>
    <t>FEBRUAR</t>
  </si>
  <si>
    <t>RØRSTADBOTTEN</t>
  </si>
  <si>
    <t>KJOS-WENJUM</t>
  </si>
  <si>
    <t>FREDHEIM</t>
  </si>
  <si>
    <t>BØE</t>
  </si>
  <si>
    <t>AMEREK</t>
  </si>
  <si>
    <t>MARDAL</t>
  </si>
  <si>
    <t>BARSNES</t>
  </si>
  <si>
    <t>VIKESLAND</t>
  </si>
  <si>
    <t>N.S.FARDAL</t>
  </si>
  <si>
    <t>N.F.FARDAL</t>
  </si>
  <si>
    <t xml:space="preserve">STEDJE </t>
  </si>
  <si>
    <t>BACKSTRØM</t>
  </si>
  <si>
    <t>HAUGEN</t>
  </si>
  <si>
    <t xml:space="preserve">FIMREITE </t>
  </si>
  <si>
    <t>LØBERG</t>
  </si>
  <si>
    <t>HAMRUM</t>
  </si>
  <si>
    <t>VILAND</t>
  </si>
  <si>
    <t>SKAAR</t>
  </si>
  <si>
    <t>ESPE</t>
  </si>
  <si>
    <t>BEHEIM</t>
  </si>
  <si>
    <t>GJERDE</t>
  </si>
  <si>
    <t>LOMHEIM</t>
  </si>
  <si>
    <t>KALHAGEN</t>
  </si>
  <si>
    <t>KJOS</t>
  </si>
  <si>
    <t>MELHUS</t>
  </si>
  <si>
    <t>LILLE HOMB</t>
  </si>
  <si>
    <t>THORSTENSEN</t>
  </si>
  <si>
    <t>HAUGE</t>
  </si>
  <si>
    <t>REINEN</t>
  </si>
  <si>
    <t>SLINDE</t>
  </si>
  <si>
    <t>MARS</t>
  </si>
  <si>
    <t>R.VEUM</t>
  </si>
  <si>
    <t>Olav/Gullet</t>
  </si>
  <si>
    <t>Tor/Øyvind</t>
  </si>
  <si>
    <t>Kjell Inge/Anders</t>
  </si>
  <si>
    <t>Sjur/Marius</t>
  </si>
  <si>
    <t>Øystein/Rune</t>
  </si>
  <si>
    <t>Torbjørn/Kai</t>
  </si>
  <si>
    <t>Svein/Kjell</t>
  </si>
  <si>
    <t>Jermund/Arvid</t>
  </si>
  <si>
    <t>Øystein/Magnar</t>
  </si>
  <si>
    <t>Kejll/Barbra</t>
  </si>
  <si>
    <t>ellingsen</t>
  </si>
  <si>
    <t>Kjell Skjeldestad</t>
  </si>
  <si>
    <t>Arnstein Skjeldestad</t>
  </si>
  <si>
    <t>Willy Myhre</t>
  </si>
  <si>
    <t>Magnar Molland</t>
  </si>
  <si>
    <t>Øyvind/Marius</t>
  </si>
  <si>
    <t>Nils/John Inge</t>
  </si>
  <si>
    <t>gjestespelar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</si>
</sst>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I11" sqref="I11"/>
    </sheetView>
  </sheetViews>
  <sheetFormatPr baseColWidth="10" defaultRowHeight="15"/>
  <cols>
    <col min="1" max="1" width="21.5703125" bestFit="1" customWidth="1"/>
  </cols>
  <sheetData>
    <row r="1" spans="1:9">
      <c r="A1" t="s">
        <v>0</v>
      </c>
      <c r="B1" s="1">
        <v>41184</v>
      </c>
      <c r="C1" s="1">
        <v>41191</v>
      </c>
      <c r="D1" s="1">
        <v>41205</v>
      </c>
      <c r="E1" s="1">
        <v>41219</v>
      </c>
      <c r="F1" s="1">
        <v>41226</v>
      </c>
      <c r="G1" s="1">
        <v>41233</v>
      </c>
      <c r="H1" s="1">
        <v>41254</v>
      </c>
    </row>
    <row r="2" spans="1:9">
      <c r="A2" t="s">
        <v>1</v>
      </c>
      <c r="B2">
        <v>128.6</v>
      </c>
      <c r="C2">
        <v>119.4</v>
      </c>
      <c r="D2">
        <v>125</v>
      </c>
      <c r="E2">
        <v>119.4</v>
      </c>
      <c r="F2">
        <v>120.8</v>
      </c>
      <c r="G2">
        <v>108.4</v>
      </c>
      <c r="I2">
        <f>B2+C2+D2+E2+F2+H2</f>
        <v>613.19999999999993</v>
      </c>
    </row>
    <row r="3" spans="1:9">
      <c r="A3" t="s">
        <v>2</v>
      </c>
      <c r="B3">
        <v>106</v>
      </c>
      <c r="C3">
        <v>111.2</v>
      </c>
      <c r="D3">
        <v>118.8</v>
      </c>
      <c r="E3">
        <v>104.2</v>
      </c>
      <c r="F3">
        <v>105.6</v>
      </c>
      <c r="G3">
        <v>90.4</v>
      </c>
      <c r="I3">
        <f>B3+C3+D3+E3+F3+H3</f>
        <v>545.79999999999995</v>
      </c>
    </row>
    <row r="4" spans="1:9">
      <c r="A4" t="s">
        <v>3</v>
      </c>
      <c r="B4">
        <v>115.4</v>
      </c>
      <c r="C4">
        <v>88.8</v>
      </c>
      <c r="D4">
        <v>83.4</v>
      </c>
      <c r="E4">
        <v>86.2</v>
      </c>
      <c r="F4">
        <v>132</v>
      </c>
      <c r="G4">
        <v>103.6</v>
      </c>
      <c r="I4">
        <f>B4+C4+E4+F4+G4+H4</f>
        <v>526</v>
      </c>
    </row>
    <row r="5" spans="1:9">
      <c r="A5" t="s">
        <v>4</v>
      </c>
      <c r="B5">
        <v>102.4</v>
      </c>
      <c r="C5">
        <v>118</v>
      </c>
      <c r="E5">
        <v>108.4</v>
      </c>
      <c r="F5">
        <v>109.8</v>
      </c>
      <c r="G5">
        <v>102.4</v>
      </c>
      <c r="I5">
        <f t="shared" ref="I5:I12" si="0">B5+C5+D5+E5+F5+G5+H5</f>
        <v>541</v>
      </c>
    </row>
    <row r="6" spans="1:9">
      <c r="A6" t="s">
        <v>5</v>
      </c>
      <c r="C6">
        <v>72.2</v>
      </c>
      <c r="D6">
        <v>83.4</v>
      </c>
      <c r="F6">
        <v>61.2</v>
      </c>
      <c r="G6">
        <v>117.8</v>
      </c>
      <c r="I6">
        <f t="shared" si="0"/>
        <v>334.6</v>
      </c>
    </row>
    <row r="7" spans="1:9">
      <c r="A7" t="s">
        <v>6</v>
      </c>
      <c r="B7">
        <v>59.6</v>
      </c>
      <c r="I7">
        <f t="shared" si="0"/>
        <v>59.6</v>
      </c>
    </row>
    <row r="8" spans="1:9">
      <c r="A8" t="s">
        <v>7</v>
      </c>
      <c r="B8">
        <v>115.4</v>
      </c>
      <c r="C8">
        <v>111.2</v>
      </c>
      <c r="D8">
        <v>89.6</v>
      </c>
      <c r="E8">
        <v>100</v>
      </c>
      <c r="F8">
        <v>83.4</v>
      </c>
      <c r="G8">
        <v>128.6</v>
      </c>
      <c r="I8">
        <f>B8+C8+D8+E8+G8+H8</f>
        <v>544.80000000000007</v>
      </c>
    </row>
    <row r="9" spans="1:9">
      <c r="A9" t="s">
        <v>8</v>
      </c>
      <c r="B9">
        <v>88</v>
      </c>
      <c r="C9">
        <v>87.6</v>
      </c>
      <c r="D9">
        <v>102</v>
      </c>
      <c r="E9">
        <v>76.400000000000006</v>
      </c>
      <c r="G9">
        <v>87</v>
      </c>
      <c r="I9">
        <f t="shared" si="0"/>
        <v>441</v>
      </c>
    </row>
    <row r="10" spans="1:9">
      <c r="A10" t="s">
        <v>9</v>
      </c>
      <c r="C10">
        <v>97.2</v>
      </c>
      <c r="E10">
        <v>97.2</v>
      </c>
      <c r="F10">
        <v>86.2</v>
      </c>
      <c r="I10">
        <f t="shared" si="0"/>
        <v>280.60000000000002</v>
      </c>
    </row>
    <row r="11" spans="1:9">
      <c r="A11" t="s">
        <v>10</v>
      </c>
      <c r="C11">
        <v>94.4</v>
      </c>
      <c r="E11">
        <v>91.6</v>
      </c>
      <c r="F11">
        <v>107</v>
      </c>
      <c r="I11">
        <f t="shared" si="0"/>
        <v>293</v>
      </c>
    </row>
    <row r="12" spans="1:9">
      <c r="A12" t="s">
        <v>11</v>
      </c>
      <c r="E12">
        <v>116.6</v>
      </c>
      <c r="I12">
        <f t="shared" si="0"/>
        <v>116.6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F18" sqref="F18"/>
    </sheetView>
  </sheetViews>
  <sheetFormatPr baseColWidth="10" defaultRowHeight="15"/>
  <cols>
    <col min="1" max="1" width="16.42578125" bestFit="1" customWidth="1"/>
    <col min="2" max="2" width="10.28515625" customWidth="1"/>
    <col min="3" max="3" width="10.140625" customWidth="1"/>
    <col min="4" max="4" width="10.7109375" customWidth="1"/>
    <col min="5" max="6" width="10.28515625" customWidth="1"/>
    <col min="7" max="7" width="9.28515625" customWidth="1"/>
    <col min="8" max="8" width="10" customWidth="1"/>
  </cols>
  <sheetData>
    <row r="1" spans="1:8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48</v>
      </c>
    </row>
    <row r="2" spans="1:8">
      <c r="A2" t="s">
        <v>12</v>
      </c>
      <c r="B2">
        <v>53.3</v>
      </c>
      <c r="C2">
        <v>51</v>
      </c>
      <c r="D2">
        <v>50.7</v>
      </c>
      <c r="H2">
        <f>B2+C2+D2</f>
        <v>155</v>
      </c>
    </row>
    <row r="3" spans="1:8">
      <c r="A3" t="s">
        <v>18</v>
      </c>
      <c r="B3">
        <v>57.6</v>
      </c>
      <c r="C3">
        <v>46.9</v>
      </c>
      <c r="D3">
        <v>48.6</v>
      </c>
      <c r="H3">
        <f t="shared" ref="H3:H38" si="0">B3+C3+D3</f>
        <v>153.1</v>
      </c>
    </row>
    <row r="4" spans="1:8">
      <c r="A4" t="s">
        <v>19</v>
      </c>
      <c r="H4">
        <f t="shared" si="0"/>
        <v>0</v>
      </c>
    </row>
    <row r="5" spans="1:8">
      <c r="A5" t="s">
        <v>20</v>
      </c>
      <c r="C5">
        <v>47.9</v>
      </c>
      <c r="D5">
        <v>50</v>
      </c>
      <c r="H5">
        <f t="shared" si="0"/>
        <v>97.9</v>
      </c>
    </row>
    <row r="6" spans="1:8">
      <c r="A6" t="s">
        <v>21</v>
      </c>
      <c r="H6">
        <f t="shared" si="0"/>
        <v>0</v>
      </c>
    </row>
    <row r="7" spans="1:8">
      <c r="A7" t="s">
        <v>22</v>
      </c>
      <c r="B7">
        <v>57.6</v>
      </c>
      <c r="C7">
        <v>60.4</v>
      </c>
      <c r="D7">
        <v>50</v>
      </c>
      <c r="H7">
        <f t="shared" si="0"/>
        <v>168</v>
      </c>
    </row>
    <row r="8" spans="1:8">
      <c r="A8" t="s">
        <v>23</v>
      </c>
      <c r="C8">
        <v>64.599999999999994</v>
      </c>
      <c r="D8">
        <v>51.4</v>
      </c>
      <c r="H8">
        <f t="shared" si="0"/>
        <v>116</v>
      </c>
    </row>
    <row r="9" spans="1:8">
      <c r="A9" t="s">
        <v>24</v>
      </c>
      <c r="C9">
        <v>60.4</v>
      </c>
      <c r="D9">
        <v>51.4</v>
      </c>
      <c r="H9">
        <f t="shared" si="0"/>
        <v>111.8</v>
      </c>
    </row>
    <row r="10" spans="1:8">
      <c r="A10" t="s">
        <v>25</v>
      </c>
      <c r="B10">
        <v>47.8</v>
      </c>
      <c r="D10">
        <v>50</v>
      </c>
      <c r="H10">
        <f t="shared" si="0"/>
        <v>97.8</v>
      </c>
    </row>
    <row r="11" spans="1:8">
      <c r="A11" t="s">
        <v>27</v>
      </c>
      <c r="H11">
        <f t="shared" si="0"/>
        <v>0</v>
      </c>
    </row>
    <row r="12" spans="1:8">
      <c r="A12" t="s">
        <v>26</v>
      </c>
      <c r="H12">
        <f t="shared" si="0"/>
        <v>0</v>
      </c>
    </row>
    <row r="13" spans="1:8">
      <c r="A13" t="s">
        <v>28</v>
      </c>
      <c r="B13">
        <v>50</v>
      </c>
      <c r="H13">
        <f t="shared" si="0"/>
        <v>50</v>
      </c>
    </row>
    <row r="14" spans="1:8">
      <c r="A14" t="s">
        <v>29</v>
      </c>
      <c r="B14">
        <v>50</v>
      </c>
      <c r="C14">
        <v>37.5</v>
      </c>
      <c r="D14">
        <v>50.7</v>
      </c>
      <c r="H14">
        <f t="shared" si="0"/>
        <v>138.19999999999999</v>
      </c>
    </row>
    <row r="15" spans="1:8">
      <c r="A15" t="s">
        <v>64</v>
      </c>
      <c r="D15">
        <v>55.6</v>
      </c>
      <c r="H15">
        <f t="shared" si="0"/>
        <v>55.6</v>
      </c>
    </row>
    <row r="16" spans="1:8">
      <c r="A16" t="s">
        <v>30</v>
      </c>
      <c r="H16">
        <f t="shared" si="0"/>
        <v>0</v>
      </c>
    </row>
    <row r="17" spans="1:8">
      <c r="A17" t="s">
        <v>61</v>
      </c>
      <c r="B17">
        <v>53.3</v>
      </c>
      <c r="D17">
        <v>50.7</v>
      </c>
      <c r="H17">
        <f t="shared" si="0"/>
        <v>104</v>
      </c>
    </row>
    <row r="18" spans="1:8">
      <c r="A18" t="s">
        <v>31</v>
      </c>
      <c r="C18">
        <v>51</v>
      </c>
      <c r="H18">
        <f t="shared" si="0"/>
        <v>51</v>
      </c>
    </row>
    <row r="19" spans="1:8">
      <c r="A19" t="s">
        <v>32</v>
      </c>
      <c r="H19">
        <f t="shared" si="0"/>
        <v>0</v>
      </c>
    </row>
    <row r="20" spans="1:8">
      <c r="A20" t="s">
        <v>33</v>
      </c>
      <c r="B20">
        <v>41.7</v>
      </c>
      <c r="C20">
        <v>41.7</v>
      </c>
      <c r="D20">
        <v>48.6</v>
      </c>
      <c r="H20">
        <f t="shared" si="0"/>
        <v>132</v>
      </c>
    </row>
    <row r="21" spans="1:8">
      <c r="A21" t="s">
        <v>63</v>
      </c>
      <c r="C21">
        <v>64.599999999999994</v>
      </c>
      <c r="H21">
        <f t="shared" si="0"/>
        <v>64.599999999999994</v>
      </c>
    </row>
    <row r="22" spans="1:8">
      <c r="A22" t="s">
        <v>34</v>
      </c>
      <c r="B22">
        <v>53.3</v>
      </c>
      <c r="D22">
        <v>41</v>
      </c>
      <c r="H22">
        <f t="shared" si="0"/>
        <v>94.3</v>
      </c>
    </row>
    <row r="23" spans="1:8">
      <c r="A23" t="s">
        <v>35</v>
      </c>
      <c r="B23">
        <v>53.3</v>
      </c>
      <c r="D23">
        <v>50</v>
      </c>
      <c r="H23">
        <f t="shared" si="0"/>
        <v>103.3</v>
      </c>
    </row>
    <row r="24" spans="1:8">
      <c r="A24" t="s">
        <v>62</v>
      </c>
      <c r="B24">
        <v>46.7</v>
      </c>
      <c r="D24">
        <v>41</v>
      </c>
      <c r="H24">
        <f t="shared" si="0"/>
        <v>87.7</v>
      </c>
    </row>
    <row r="25" spans="1:8">
      <c r="A25" t="s">
        <v>36</v>
      </c>
      <c r="D25">
        <v>50.7</v>
      </c>
      <c r="H25">
        <f t="shared" si="0"/>
        <v>50.7</v>
      </c>
    </row>
    <row r="26" spans="1:8">
      <c r="A26" t="s">
        <v>37</v>
      </c>
      <c r="B26">
        <v>41.7</v>
      </c>
      <c r="C26">
        <v>47.9</v>
      </c>
      <c r="D26">
        <v>55.6</v>
      </c>
      <c r="H26">
        <f t="shared" si="0"/>
        <v>145.19999999999999</v>
      </c>
    </row>
    <row r="27" spans="1:8">
      <c r="A27" t="s">
        <v>38</v>
      </c>
      <c r="H27">
        <f t="shared" si="0"/>
        <v>0</v>
      </c>
    </row>
    <row r="28" spans="1:8">
      <c r="A28" t="s">
        <v>60</v>
      </c>
      <c r="B28">
        <v>46.7</v>
      </c>
      <c r="H28">
        <f t="shared" si="0"/>
        <v>46.7</v>
      </c>
    </row>
    <row r="29" spans="1:8">
      <c r="A29" t="s">
        <v>39</v>
      </c>
      <c r="H29">
        <f t="shared" si="0"/>
        <v>0</v>
      </c>
    </row>
    <row r="30" spans="1:8">
      <c r="A30" t="s">
        <v>40</v>
      </c>
      <c r="C30">
        <v>41.7</v>
      </c>
      <c r="D30">
        <v>52.1</v>
      </c>
      <c r="H30">
        <f t="shared" si="0"/>
        <v>93.800000000000011</v>
      </c>
    </row>
    <row r="31" spans="1:8">
      <c r="A31" t="s">
        <v>41</v>
      </c>
      <c r="H31">
        <f t="shared" si="0"/>
        <v>0</v>
      </c>
    </row>
    <row r="32" spans="1:8">
      <c r="A32" t="s">
        <v>42</v>
      </c>
      <c r="B32">
        <v>47.8</v>
      </c>
      <c r="C32">
        <v>46.9</v>
      </c>
      <c r="H32">
        <f t="shared" si="0"/>
        <v>94.699999999999989</v>
      </c>
    </row>
    <row r="33" spans="1:8">
      <c r="A33" t="s">
        <v>43</v>
      </c>
      <c r="C33">
        <v>37.5</v>
      </c>
      <c r="H33">
        <f t="shared" si="0"/>
        <v>37.5</v>
      </c>
    </row>
    <row r="34" spans="1:8">
      <c r="A34" t="s">
        <v>44</v>
      </c>
      <c r="H34">
        <f t="shared" si="0"/>
        <v>0</v>
      </c>
    </row>
    <row r="35" spans="1:8">
      <c r="A35" t="s">
        <v>45</v>
      </c>
      <c r="D35">
        <v>52.1</v>
      </c>
      <c r="H35">
        <f t="shared" si="0"/>
        <v>52.1</v>
      </c>
    </row>
    <row r="36" spans="1:8">
      <c r="A36" t="s">
        <v>46</v>
      </c>
      <c r="H36">
        <f t="shared" si="0"/>
        <v>0</v>
      </c>
    </row>
    <row r="37" spans="1:8">
      <c r="A37" t="s">
        <v>47</v>
      </c>
      <c r="H37">
        <f t="shared" si="0"/>
        <v>0</v>
      </c>
    </row>
    <row r="38" spans="1:8">
      <c r="A38" t="s">
        <v>49</v>
      </c>
      <c r="H38">
        <f t="shared" si="0"/>
        <v>0</v>
      </c>
    </row>
    <row r="40" spans="1:8">
      <c r="B40">
        <f t="shared" ref="B40:G40" si="1">B2+B3+B4+B5+B6+B7+B8+B9+B10+B11+B12+B13+B14+B15+B16+B17+B18+B19+B20+B21+B22+B23+B24+B25+B26+B27+B28+B29+B30+B31+B32+B33+B34+B35+B36+B37+B38</f>
        <v>700.80000000000007</v>
      </c>
      <c r="C40">
        <f t="shared" si="1"/>
        <v>700</v>
      </c>
      <c r="D40">
        <f t="shared" si="1"/>
        <v>900.20000000000016</v>
      </c>
      <c r="E40">
        <f t="shared" si="1"/>
        <v>0</v>
      </c>
      <c r="F40">
        <f t="shared" si="1"/>
        <v>0</v>
      </c>
      <c r="G40">
        <f t="shared" si="1"/>
        <v>0</v>
      </c>
    </row>
    <row r="41" spans="1:8">
      <c r="B41">
        <f>B40/7</f>
        <v>100.11428571428573</v>
      </c>
      <c r="C41">
        <f>C40/7</f>
        <v>100</v>
      </c>
      <c r="D41">
        <f>D40/9</f>
        <v>100.02222222222224</v>
      </c>
      <c r="F41">
        <f>F40/9</f>
        <v>0</v>
      </c>
      <c r="G41">
        <f>G40/7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5"/>
    </sheetView>
  </sheetViews>
  <sheetFormatPr baseColWidth="10" defaultRowHeight="15"/>
  <cols>
    <col min="1" max="1" width="16.5703125" bestFit="1" customWidth="1"/>
  </cols>
  <sheetData>
    <row r="1" spans="1:9">
      <c r="B1" s="1">
        <v>41548</v>
      </c>
      <c r="C1" s="1">
        <v>41555</v>
      </c>
      <c r="D1" s="1">
        <v>41562</v>
      </c>
      <c r="E1" s="1">
        <v>41569</v>
      </c>
      <c r="F1" s="1">
        <v>41583</v>
      </c>
      <c r="G1" s="1">
        <v>41590</v>
      </c>
      <c r="H1" s="1">
        <v>41618</v>
      </c>
    </row>
    <row r="2" spans="1:9">
      <c r="A2" t="s">
        <v>50</v>
      </c>
      <c r="B2">
        <v>54.2</v>
      </c>
      <c r="C2">
        <v>45.8</v>
      </c>
      <c r="E2">
        <v>36</v>
      </c>
      <c r="F2">
        <v>60</v>
      </c>
      <c r="H2">
        <v>49</v>
      </c>
      <c r="I2">
        <f>B2+C2+E2+F2+H2</f>
        <v>245</v>
      </c>
    </row>
    <row r="3" spans="1:9">
      <c r="A3" t="s">
        <v>52</v>
      </c>
      <c r="B3">
        <v>53.1</v>
      </c>
      <c r="C3">
        <v>59.7</v>
      </c>
      <c r="D3">
        <v>35</v>
      </c>
      <c r="E3">
        <v>48</v>
      </c>
      <c r="F3">
        <v>38</v>
      </c>
      <c r="G3">
        <v>55.2</v>
      </c>
      <c r="H3">
        <v>57</v>
      </c>
      <c r="I3">
        <f>C3+B3+G3+H3+E3</f>
        <v>273</v>
      </c>
    </row>
    <row r="4" spans="1:9">
      <c r="A4" t="s">
        <v>53</v>
      </c>
      <c r="C4">
        <v>49.3</v>
      </c>
      <c r="D4">
        <v>71</v>
      </c>
      <c r="E4">
        <v>54</v>
      </c>
      <c r="G4">
        <v>59.3</v>
      </c>
      <c r="I4">
        <f>C4+D4+E4+G4</f>
        <v>233.60000000000002</v>
      </c>
    </row>
    <row r="5" spans="1:9">
      <c r="A5" t="s">
        <v>51</v>
      </c>
      <c r="C5">
        <v>56.3</v>
      </c>
      <c r="D5">
        <v>54</v>
      </c>
      <c r="E5">
        <v>58</v>
      </c>
      <c r="F5">
        <v>54</v>
      </c>
      <c r="G5">
        <v>46.9</v>
      </c>
      <c r="H5">
        <v>57</v>
      </c>
      <c r="I5">
        <f>C5+D5+E5+F5+H5</f>
        <v>279.3</v>
      </c>
    </row>
    <row r="6" spans="1:9">
      <c r="A6" t="s">
        <v>54</v>
      </c>
      <c r="B6">
        <v>47.9</v>
      </c>
      <c r="G6">
        <v>54.2</v>
      </c>
      <c r="I6">
        <f>B6+G6</f>
        <v>102.1</v>
      </c>
    </row>
    <row r="7" spans="1:9">
      <c r="A7" t="s">
        <v>55</v>
      </c>
      <c r="B7">
        <v>57.3</v>
      </c>
      <c r="C7">
        <v>48.6</v>
      </c>
      <c r="D7">
        <v>57</v>
      </c>
      <c r="E7">
        <v>60</v>
      </c>
      <c r="F7">
        <v>38</v>
      </c>
      <c r="I7">
        <f>B7+C7+D7+E7+F7</f>
        <v>260.89999999999998</v>
      </c>
    </row>
    <row r="8" spans="1:9">
      <c r="A8" t="s">
        <v>56</v>
      </c>
      <c r="B8">
        <v>45.8</v>
      </c>
      <c r="F8">
        <v>65</v>
      </c>
      <c r="I8">
        <f>B8+F8</f>
        <v>110.8</v>
      </c>
    </row>
    <row r="9" spans="1:9">
      <c r="A9" t="s">
        <v>57</v>
      </c>
      <c r="F9">
        <v>45</v>
      </c>
      <c r="G9">
        <v>34.4</v>
      </c>
      <c r="H9">
        <v>50</v>
      </c>
      <c r="I9">
        <f>F9+G9+H9</f>
        <v>129.4</v>
      </c>
    </row>
    <row r="10" spans="1:9">
      <c r="A10" t="s">
        <v>58</v>
      </c>
      <c r="C10">
        <v>51.4</v>
      </c>
      <c r="D10">
        <v>55</v>
      </c>
      <c r="I10">
        <f>C10+D10</f>
        <v>106.4</v>
      </c>
    </row>
    <row r="11" spans="1:9">
      <c r="A11" t="s">
        <v>65</v>
      </c>
      <c r="B11">
        <v>57.3</v>
      </c>
      <c r="I11">
        <f>B11</f>
        <v>57.3</v>
      </c>
    </row>
    <row r="12" spans="1:9">
      <c r="A12" t="s">
        <v>66</v>
      </c>
      <c r="C12">
        <v>57.6</v>
      </c>
      <c r="I12">
        <f>C12</f>
        <v>57.6</v>
      </c>
    </row>
    <row r="13" spans="1:9">
      <c r="A13" t="s">
        <v>59</v>
      </c>
      <c r="B13">
        <v>34.4</v>
      </c>
      <c r="C13">
        <v>41</v>
      </c>
      <c r="D13">
        <v>28</v>
      </c>
      <c r="E13">
        <v>44</v>
      </c>
      <c r="G13">
        <v>38.5</v>
      </c>
      <c r="H13">
        <v>31</v>
      </c>
      <c r="I13">
        <f>C13+E13+G13+B13+H13</f>
        <v>188.9</v>
      </c>
    </row>
    <row r="14" spans="1:9">
      <c r="A14" t="s">
        <v>67</v>
      </c>
      <c r="C14">
        <v>40.299999999999997</v>
      </c>
      <c r="G14">
        <v>61.5</v>
      </c>
      <c r="H14">
        <v>56</v>
      </c>
      <c r="I14">
        <f>C14+E14+G14+B14+H14</f>
        <v>157.80000000000001</v>
      </c>
    </row>
    <row r="15" spans="1:9">
      <c r="B15">
        <f>B2+B3+B4+B5+B6+B7+B8+B9+B10+B11+B12+B13</f>
        <v>350</v>
      </c>
      <c r="C15">
        <f>C2+C3+C4+C5+C6+C7+C8+C9+C10+C11+C12+C13+C14</f>
        <v>450.00000000000006</v>
      </c>
      <c r="D15">
        <f t="shared" ref="C15:I15" si="0">D2+D3+D4+D5+D6+D7+D8+D9+D10+D11+D12+D13</f>
        <v>300</v>
      </c>
      <c r="E15">
        <f t="shared" si="0"/>
        <v>300</v>
      </c>
      <c r="F15">
        <f t="shared" si="0"/>
        <v>300</v>
      </c>
      <c r="G15">
        <f>G2+G3+G4+G5+G6+G7+G8+G9+G10+G11+G12+G13+G14</f>
        <v>350</v>
      </c>
      <c r="H15">
        <f>H2+H3+H4+H5+H6+H7+H8+H9+H10+H11+H12+H13+H14</f>
        <v>300</v>
      </c>
      <c r="I15">
        <f>I2+I3+I4+I5+I6+I7+I8+I9+I10+I11+I12+I13+I14</f>
        <v>2202.1000000000004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Økonomiservice 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Henning Mardal</dc:creator>
  <cp:lastModifiedBy>nbk1md338</cp:lastModifiedBy>
  <cp:lastPrinted>2013-03-05T23:15:15Z</cp:lastPrinted>
  <dcterms:created xsi:type="dcterms:W3CDTF">2012-11-12T12:47:22Z</dcterms:created>
  <dcterms:modified xsi:type="dcterms:W3CDTF">2013-12-18T14:47:32Z</dcterms:modified>
</cp:coreProperties>
</file>